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<sst xmlns="http://schemas.openxmlformats.org/spreadsheetml/2006/main" count="9" uniqueCount="9">
  <si>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</si>
  <si>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Meses </t>
  </si>
  <si>
    <t>Tx</t>
  </si>
  <si>
    <t>Total devido</t>
  </si>
  <si>
    <t>Exemplo de juros compostos com amortização matemática</t>
  </si>
  <si>
    <t>Parcela Calculada</t>
  </si>
  <si>
    <t>Meses</t>
  </si>
  <si>
    <t>Total pago</t>
  </si>
  <si>
    <t>Diferença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</si>
</sst>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6325"/>
          <c:w val="0.88325"/>
          <c:h val="0.83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Plan1!$G$6:$G$117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Plan1!$H$6:$H$117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Plan1!$I$7:$I$117</c:f>
              <c:numCache/>
            </c:numRef>
          </c:val>
          <c:smooth val="0"/>
        </c:ser>
        <c:axId val="59865826"/>
        <c:axId val="1921523"/>
      </c:lineChart>
      <c:cat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auto val="0"/>
        <c:lblOffset val="100"/>
        <c:noMultiLvlLbl val="0"/>
      </c:cat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em reais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5"/>
          <c:y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21</xdr:row>
      <xdr:rowOff>152400</xdr:rowOff>
    </xdr:from>
    <xdr:to>
      <xdr:col>5</xdr:col>
      <xdr:colOff>1009650</xdr:colOff>
      <xdr:row>55</xdr:row>
      <xdr:rowOff>85725</xdr:rowOff>
    </xdr:to>
    <xdr:graphicFrame>
      <xdr:nvGraphicFramePr>
        <xdr:cNvPr id="1" name="Chart 3"/>
        <xdr:cNvGraphicFramePr/>
      </xdr:nvGraphicFramePr>
      <xdr:xfrm>
        <a:off x="2019300" y="3552825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D23">
      <selection activeCell="H44" sqref="H44"/>
    </sheetView>
  </sheetViews>
  <sheetFormatPr defaultColWidth="9.140625" defaultRowHeight="12.75"/>
  <cols>
    <col min="3" max="3" width="10.7109375" style="0" bestFit="1" customWidth="1"/>
    <col min="4" max="4" width="56.140625" style="0" bestFit="1" customWidth="1"/>
    <col min="5" max="5" width="20.7109375" style="0" customWidth="1"/>
    <col min="6" max="6" width="16.140625" style="0" bestFit="1" customWidth="1"/>
    <col min="7" max="7" width="10.00390625" style="0" bestFit="1" customWidth="1"/>
    <col min="8" max="9" width="18.421875" style="0" bestFit="1" customWidth="1"/>
  </cols>
  <sheetData>
    <row r="2" spans="1:5" ht="12.75">
      <c r="A2" t="s">
        <v>0</v>
      </c>
      <c r="B2">
        <v>10000</v>
      </c>
      <c r="D2" s="1" t="s">
        <v>4</v>
      </c>
      <c r="E2" s="1"/>
    </row>
    <row r="3" spans="1:2" ht="12.75">
      <c r="A3" t="s">
        <v>1</v>
      </c>
      <c r="B3">
        <v>48</v>
      </c>
    </row>
    <row r="4" spans="1:7" ht="12.75">
      <c r="A4" t="s">
        <v>2</v>
      </c>
      <c r="B4">
        <v>1.01171491691985</v>
      </c>
      <c r="F4" t="s">
        <v>5</v>
      </c>
      <c r="G4" s="2">
        <f>($B$2*(1-$B$4))/(($B$4)^(-B3)-1)</f>
        <v>273.5552995859879</v>
      </c>
    </row>
    <row r="5" spans="7:9" ht="12.75">
      <c r="G5" s="2"/>
      <c r="H5" t="s">
        <v>7</v>
      </c>
      <c r="I5" t="s">
        <v>8</v>
      </c>
    </row>
    <row r="6" spans="1:9" ht="12.75">
      <c r="A6" t="s">
        <v>6</v>
      </c>
      <c r="C6" t="s">
        <v>3</v>
      </c>
      <c r="G6" s="2">
        <f>($B$2*(1-$B$4))/(($B$4)^(-A7)-1)</f>
        <v>10117.149169198472</v>
      </c>
      <c r="H6">
        <f aca="true" t="shared" si="0" ref="H6:H37">G6*A7</f>
        <v>10117.149169198472</v>
      </c>
      <c r="I6">
        <v>0</v>
      </c>
    </row>
    <row r="7" spans="1:9" ht="12.75">
      <c r="A7">
        <v>1</v>
      </c>
      <c r="C7">
        <f>B2</f>
        <v>10000</v>
      </c>
      <c r="G7" s="2">
        <f aca="true" t="shared" si="1" ref="G7:G70">($B$2*(1-$B$4))/(($B$4)^(-A8)-1)</f>
        <v>5088.032427006778</v>
      </c>
      <c r="H7">
        <f t="shared" si="0"/>
        <v>10176.064854013555</v>
      </c>
      <c r="I7">
        <f>(G6-G7)</f>
        <v>5029.116742191694</v>
      </c>
    </row>
    <row r="8" spans="1:9" ht="12.75">
      <c r="A8">
        <f>(A7+1)</f>
        <v>2</v>
      </c>
      <c r="C8">
        <f aca="true" t="shared" si="2" ref="C8:C39">(C7*$B$4)-$G$4</f>
        <v>9843.593869612514</v>
      </c>
      <c r="G8" s="2">
        <f t="shared" si="1"/>
        <v>3411.7359762301753</v>
      </c>
      <c r="H8">
        <f t="shared" si="0"/>
        <v>10235.207928690526</v>
      </c>
      <c r="I8">
        <f aca="true" t="shared" si="3" ref="I8:I71">(G7-G8)</f>
        <v>1676.2964507766023</v>
      </c>
    </row>
    <row r="9" spans="1:9" ht="12.75">
      <c r="A9">
        <f aca="true" t="shared" si="4" ref="A9:A54">(A8+1)</f>
        <v>3</v>
      </c>
      <c r="C9">
        <f t="shared" si="2"/>
        <v>9685.355454401782</v>
      </c>
      <c r="G9" s="2">
        <f t="shared" si="1"/>
        <v>2573.6445944519764</v>
      </c>
      <c r="H9">
        <f t="shared" si="0"/>
        <v>10294.578377807906</v>
      </c>
      <c r="I9">
        <f t="shared" si="3"/>
        <v>838.0913817781989</v>
      </c>
    </row>
    <row r="10" spans="1:9" ht="12.75">
      <c r="A10">
        <f t="shared" si="4"/>
        <v>4</v>
      </c>
      <c r="C10">
        <f t="shared" si="2"/>
        <v>9525.26328930333</v>
      </c>
      <c r="G10" s="2">
        <f t="shared" si="1"/>
        <v>2070.8352359554565</v>
      </c>
      <c r="H10">
        <f t="shared" si="0"/>
        <v>10354.176179777282</v>
      </c>
      <c r="I10">
        <f t="shared" si="3"/>
        <v>502.80935849651996</v>
      </c>
    </row>
    <row r="11" spans="1:9" ht="12.75">
      <c r="A11">
        <f t="shared" si="4"/>
        <v>5</v>
      </c>
      <c r="C11">
        <f t="shared" si="2"/>
        <v>9363.295657791228</v>
      </c>
      <c r="G11" s="2">
        <f t="shared" si="1"/>
        <v>1735.6668844743278</v>
      </c>
      <c r="H11">
        <f t="shared" si="0"/>
        <v>10414.001306845967</v>
      </c>
      <c r="I11">
        <f t="shared" si="3"/>
        <v>335.16835148112864</v>
      </c>
    </row>
    <row r="12" spans="1:9" ht="12.75">
      <c r="A12">
        <f t="shared" si="4"/>
        <v>6</v>
      </c>
      <c r="C12">
        <f t="shared" si="2"/>
        <v>9199.430588932259</v>
      </c>
      <c r="G12" s="2">
        <f t="shared" si="1"/>
        <v>1496.2933892999094</v>
      </c>
      <c r="H12">
        <f t="shared" si="0"/>
        <v>10474.053725099366</v>
      </c>
      <c r="I12">
        <f t="shared" si="3"/>
        <v>239.3734951744184</v>
      </c>
    </row>
    <row r="13" spans="1:9" ht="12.75">
      <c r="A13">
        <f t="shared" si="4"/>
        <v>7</v>
      </c>
      <c r="C13">
        <f t="shared" si="2"/>
        <v>9033.64585440554</v>
      </c>
      <c r="G13" s="2">
        <f t="shared" si="1"/>
        <v>1316.7916743080496</v>
      </c>
      <c r="H13">
        <f t="shared" si="0"/>
        <v>10534.333394464396</v>
      </c>
      <c r="I13">
        <f t="shared" si="3"/>
        <v>179.5017149918599</v>
      </c>
    </row>
    <row r="14" spans="1:9" ht="12.75">
      <c r="A14">
        <f t="shared" si="4"/>
        <v>8</v>
      </c>
      <c r="C14">
        <f t="shared" si="2"/>
        <v>8865.918965487263</v>
      </c>
      <c r="G14" s="2">
        <f t="shared" si="1"/>
        <v>1177.2044743014812</v>
      </c>
      <c r="H14">
        <f t="shared" si="0"/>
        <v>10594.840268713331</v>
      </c>
      <c r="I14">
        <f t="shared" si="3"/>
        <v>139.5872000065683</v>
      </c>
    </row>
    <row r="15" spans="1:9" ht="12.75">
      <c r="A15">
        <f t="shared" si="4"/>
        <v>9</v>
      </c>
      <c r="C15">
        <f t="shared" si="2"/>
        <v>8696.227170000082</v>
      </c>
      <c r="G15" s="2">
        <f t="shared" si="1"/>
        <v>1065.5574295468293</v>
      </c>
      <c r="H15">
        <f t="shared" si="0"/>
        <v>10655.574295468294</v>
      </c>
      <c r="I15">
        <f t="shared" si="3"/>
        <v>111.64704475465192</v>
      </c>
    </row>
    <row r="16" spans="1:9" ht="12.75">
      <c r="A16">
        <f t="shared" si="4"/>
        <v>10</v>
      </c>
      <c r="C16">
        <f t="shared" si="2"/>
        <v>8524.547449226788</v>
      </c>
      <c r="G16" s="2">
        <f t="shared" si="1"/>
        <v>974.230492382386</v>
      </c>
      <c r="H16">
        <f t="shared" si="0"/>
        <v>10716.535416206247</v>
      </c>
      <c r="I16">
        <f t="shared" si="3"/>
        <v>91.32693716444328</v>
      </c>
    </row>
    <row r="17" spans="1:9" ht="12.75">
      <c r="A17">
        <f t="shared" si="4"/>
        <v>11</v>
      </c>
      <c r="C17">
        <f t="shared" si="2"/>
        <v>8350.856514787813</v>
      </c>
      <c r="G17" s="2">
        <f t="shared" si="1"/>
        <v>898.1436305220701</v>
      </c>
      <c r="H17">
        <f t="shared" si="0"/>
        <v>10777.723566264842</v>
      </c>
      <c r="I17">
        <f t="shared" si="3"/>
        <v>76.08686186031593</v>
      </c>
    </row>
    <row r="18" spans="1:9" ht="12.75">
      <c r="A18">
        <f t="shared" si="4"/>
        <v>12</v>
      </c>
      <c r="C18">
        <f t="shared" si="2"/>
        <v>8175.130805482152</v>
      </c>
      <c r="G18" s="2">
        <f t="shared" si="1"/>
        <v>833.7798980652625</v>
      </c>
      <c r="H18">
        <f t="shared" si="0"/>
        <v>10839.138674848413</v>
      </c>
      <c r="I18">
        <f t="shared" si="3"/>
        <v>64.36373245680761</v>
      </c>
    </row>
    <row r="19" spans="1:9" ht="12.75">
      <c r="A19">
        <f t="shared" si="4"/>
        <v>13</v>
      </c>
      <c r="C19">
        <f t="shared" si="2"/>
        <v>7997.346484091294</v>
      </c>
      <c r="G19" s="2">
        <f t="shared" si="1"/>
        <v>778.627190359648</v>
      </c>
      <c r="H19">
        <f t="shared" si="0"/>
        <v>10900.780665035072</v>
      </c>
      <c r="I19">
        <f t="shared" si="3"/>
        <v>55.15270770561449</v>
      </c>
    </row>
    <row r="20" spans="1:9" ht="12.75">
      <c r="A20">
        <f t="shared" si="4"/>
        <v>14</v>
      </c>
      <c r="C20">
        <f t="shared" si="2"/>
        <v>7817.47943414569</v>
      </c>
      <c r="G20" s="2">
        <f t="shared" si="1"/>
        <v>730.8432969189297</v>
      </c>
      <c r="H20">
        <f t="shared" si="0"/>
        <v>10962.649453783946</v>
      </c>
      <c r="I20">
        <f t="shared" si="3"/>
        <v>47.783893440718316</v>
      </c>
    </row>
    <row r="21" spans="1:9" ht="12.75">
      <c r="A21">
        <f t="shared" si="4"/>
        <v>15</v>
      </c>
      <c r="C21">
        <f t="shared" si="2"/>
        <v>7635.505256653355</v>
      </c>
      <c r="G21" s="2">
        <f t="shared" si="1"/>
        <v>689.0465594964614</v>
      </c>
      <c r="H21">
        <f t="shared" si="0"/>
        <v>11024.744951943383</v>
      </c>
      <c r="I21">
        <f t="shared" si="3"/>
        <v>41.796737422468254</v>
      </c>
    </row>
    <row r="22" spans="1:9" ht="12.75">
      <c r="A22">
        <f t="shared" si="4"/>
        <v>16</v>
      </c>
      <c r="C22">
        <f t="shared" si="2"/>
        <v>7451.399266790139</v>
      </c>
      <c r="G22" s="2">
        <f t="shared" si="1"/>
        <v>652.1804155446679</v>
      </c>
      <c r="H22">
        <f t="shared" si="0"/>
        <v>11087.067064259354</v>
      </c>
      <c r="I22">
        <f t="shared" si="3"/>
        <v>36.86614395179356</v>
      </c>
    </row>
    <row r="23" spans="1:9" ht="12.75">
      <c r="A23">
        <f t="shared" si="4"/>
        <v>17</v>
      </c>
      <c r="C23">
        <f t="shared" si="2"/>
        <v>7265.136490551229</v>
      </c>
      <c r="G23" s="2">
        <f t="shared" si="1"/>
        <v>619.4230938547145</v>
      </c>
      <c r="H23">
        <f t="shared" si="0"/>
        <v>11149.61568938486</v>
      </c>
      <c r="I23">
        <f t="shared" si="3"/>
        <v>32.757321689953415</v>
      </c>
    </row>
    <row r="24" spans="1:9" ht="12.75">
      <c r="A24">
        <f t="shared" si="4"/>
        <v>18</v>
      </c>
      <c r="C24">
        <f t="shared" si="2"/>
        <v>7076.691661363419</v>
      </c>
      <c r="G24" s="2">
        <f t="shared" si="1"/>
        <v>590.1258273626069</v>
      </c>
      <c r="H24">
        <f t="shared" si="0"/>
        <v>11212.39071988953</v>
      </c>
      <c r="I24">
        <f t="shared" si="3"/>
        <v>29.29726649210761</v>
      </c>
    </row>
    <row r="25" spans="1:9" ht="12.75">
      <c r="A25">
        <f t="shared" si="4"/>
        <v>19</v>
      </c>
      <c r="C25">
        <f t="shared" si="2"/>
        <v>6886.039216657699</v>
      </c>
      <c r="G25" s="2">
        <f t="shared" si="1"/>
        <v>563.7696021135058</v>
      </c>
      <c r="H25">
        <f t="shared" si="0"/>
        <v>11275.392042270116</v>
      </c>
      <c r="I25">
        <f t="shared" si="3"/>
        <v>26.356225249101044</v>
      </c>
    </row>
    <row r="26" spans="1:9" ht="12.75">
      <c r="A26">
        <f t="shared" si="4"/>
        <v>20</v>
      </c>
      <c r="C26">
        <f t="shared" si="2"/>
        <v>6693.153294401685</v>
      </c>
      <c r="G26" s="2">
        <f t="shared" si="1"/>
        <v>539.9342636648254</v>
      </c>
      <c r="H26">
        <f t="shared" si="0"/>
        <v>11338.619536961332</v>
      </c>
      <c r="I26">
        <f t="shared" si="3"/>
        <v>23.83533844868043</v>
      </c>
    </row>
    <row r="27" spans="1:9" ht="12.75">
      <c r="A27">
        <f t="shared" si="4"/>
        <v>21</v>
      </c>
      <c r="C27">
        <f t="shared" si="2"/>
        <v>6498.007729591433</v>
      </c>
      <c r="G27" s="2">
        <f t="shared" si="1"/>
        <v>518.2760490157939</v>
      </c>
      <c r="H27">
        <f t="shared" si="0"/>
        <v>11402.073078347465</v>
      </c>
      <c r="I27">
        <f t="shared" si="3"/>
        <v>21.658214649031493</v>
      </c>
    </row>
    <row r="28" spans="1:9" ht="12.75">
      <c r="A28">
        <f t="shared" si="4"/>
        <v>22</v>
      </c>
      <c r="C28">
        <f t="shared" si="2"/>
        <v>6300.576050702152</v>
      </c>
      <c r="G28" s="2">
        <f t="shared" si="1"/>
        <v>498.5109797727983</v>
      </c>
      <c r="H28">
        <f t="shared" si="0"/>
        <v>11465.752534774361</v>
      </c>
      <c r="I28">
        <f t="shared" si="3"/>
        <v>19.765069242995594</v>
      </c>
    </row>
    <row r="29" spans="1:9" ht="12.75">
      <c r="A29">
        <f t="shared" si="4"/>
        <v>23</v>
      </c>
      <c r="C29">
        <f t="shared" si="2"/>
        <v>6100.831476097337</v>
      </c>
      <c r="G29" s="2">
        <f t="shared" si="1"/>
        <v>480.4024070234239</v>
      </c>
      <c r="H29">
        <f t="shared" si="0"/>
        <v>11529.657768562174</v>
      </c>
      <c r="I29">
        <f t="shared" si="3"/>
        <v>18.10857274937439</v>
      </c>
    </row>
    <row r="30" spans="1:9" ht="12.75">
      <c r="A30">
        <f t="shared" si="4"/>
        <v>24</v>
      </c>
      <c r="C30">
        <f t="shared" si="2"/>
        <v>5898.746910395836</v>
      </c>
      <c r="G30" s="2">
        <f t="shared" si="1"/>
        <v>463.7515454407425</v>
      </c>
      <c r="H30">
        <f t="shared" si="0"/>
        <v>11593.788636018562</v>
      </c>
      <c r="I30">
        <f t="shared" si="3"/>
        <v>16.650861582681387</v>
      </c>
    </row>
    <row r="31" spans="1:9" ht="12.75">
      <c r="A31">
        <f>(A30+1)</f>
        <v>25</v>
      </c>
      <c r="C31">
        <f t="shared" si="2"/>
        <v>5694.294940796357</v>
      </c>
      <c r="G31" s="2">
        <f t="shared" si="1"/>
        <v>448.3901918250973</v>
      </c>
      <c r="H31">
        <f t="shared" si="0"/>
        <v>11658.14498745253</v>
      </c>
      <c r="I31">
        <f t="shared" si="3"/>
        <v>15.361353615645214</v>
      </c>
    </row>
    <row r="32" spans="1:9" ht="12.75">
      <c r="A32">
        <f t="shared" si="4"/>
        <v>26</v>
      </c>
      <c r="C32">
        <f t="shared" si="2"/>
        <v>5487.44783335892</v>
      </c>
      <c r="G32" s="2">
        <f t="shared" si="1"/>
        <v>434.17506174773</v>
      </c>
      <c r="H32">
        <f t="shared" si="0"/>
        <v>11722.72666718871</v>
      </c>
      <c r="I32">
        <f t="shared" si="3"/>
        <v>14.215130077367292</v>
      </c>
    </row>
    <row r="33" spans="1:9" ht="12.75">
      <c r="A33">
        <f t="shared" si="4"/>
        <v>27</v>
      </c>
      <c r="C33">
        <f t="shared" si="2"/>
        <v>5278.177529242744</v>
      </c>
      <c r="G33" s="2">
        <f t="shared" si="1"/>
        <v>420.98333977080034</v>
      </c>
      <c r="H33">
        <f t="shared" si="0"/>
        <v>11787.53351358241</v>
      </c>
      <c r="I33">
        <f t="shared" si="3"/>
        <v>13.19172197692967</v>
      </c>
    </row>
    <row r="34" spans="1:9" ht="12.75">
      <c r="A34">
        <f t="shared" si="4"/>
        <v>28</v>
      </c>
      <c r="C34">
        <f t="shared" si="2"/>
        <v>5066.455640900054</v>
      </c>
      <c r="G34" s="2">
        <f t="shared" si="1"/>
        <v>408.7091503115518</v>
      </c>
      <c r="H34">
        <f t="shared" si="0"/>
        <v>11852.565359035003</v>
      </c>
      <c r="I34">
        <f t="shared" si="3"/>
        <v>12.274189459248532</v>
      </c>
    </row>
    <row r="35" spans="1:9" ht="12.75">
      <c r="A35">
        <f t="shared" si="4"/>
        <v>29</v>
      </c>
      <c r="C35">
        <f t="shared" si="2"/>
        <v>4852.253448225316</v>
      </c>
      <c r="G35" s="2">
        <f t="shared" si="1"/>
        <v>397.26073433366867</v>
      </c>
      <c r="H35">
        <f t="shared" si="0"/>
        <v>11917.82203001006</v>
      </c>
      <c r="I35">
        <f t="shared" si="3"/>
        <v>11.448415977883144</v>
      </c>
    </row>
    <row r="36" spans="1:9" ht="12.75">
      <c r="A36">
        <f t="shared" si="4"/>
        <v>30</v>
      </c>
      <c r="C36">
        <f t="shared" si="2"/>
        <v>4635.541894659344</v>
      </c>
      <c r="G36" s="2">
        <f t="shared" si="1"/>
        <v>386.55817248547976</v>
      </c>
      <c r="H36">
        <f t="shared" si="0"/>
        <v>11983.303347049872</v>
      </c>
      <c r="I36">
        <f t="shared" si="3"/>
        <v>10.702561848188907</v>
      </c>
    </row>
    <row r="37" spans="1:9" ht="12.75">
      <c r="A37">
        <f t="shared" si="4"/>
        <v>31</v>
      </c>
      <c r="C37">
        <f t="shared" si="2"/>
        <v>4416.291583247774</v>
      </c>
      <c r="G37" s="2">
        <f t="shared" si="1"/>
        <v>376.5315351497716</v>
      </c>
      <c r="H37">
        <f t="shared" si="0"/>
        <v>12049.009124792692</v>
      </c>
      <c r="I37">
        <f t="shared" si="3"/>
        <v>10.02663733570813</v>
      </c>
    </row>
    <row r="38" spans="1:9" ht="12.75">
      <c r="A38">
        <f t="shared" si="4"/>
        <v>32</v>
      </c>
      <c r="C38">
        <f t="shared" si="2"/>
        <v>4194.4727726533665</v>
      </c>
      <c r="G38" s="2">
        <f t="shared" si="1"/>
        <v>367.11936884819227</v>
      </c>
      <c r="H38">
        <f aca="true" t="shared" si="5" ref="H38:H69">G38*A39</f>
        <v>12114.939171990345</v>
      </c>
      <c r="I38">
        <f t="shared" si="3"/>
        <v>9.412166301579362</v>
      </c>
    </row>
    <row r="39" spans="1:9" ht="12.75">
      <c r="A39">
        <f t="shared" si="4"/>
        <v>33</v>
      </c>
      <c r="C39">
        <f t="shared" si="2"/>
        <v>3970.055373121586</v>
      </c>
      <c r="G39" s="2">
        <f t="shared" si="1"/>
        <v>358.2674497507808</v>
      </c>
      <c r="H39">
        <f t="shared" si="5"/>
        <v>12181.093291526548</v>
      </c>
      <c r="I39">
        <f t="shared" si="3"/>
        <v>8.85191909741144</v>
      </c>
    </row>
    <row r="40" spans="1:9" ht="12.75">
      <c r="A40">
        <f t="shared" si="4"/>
        <v>34</v>
      </c>
      <c r="C40">
        <f aca="true" t="shared" si="6" ref="C40:C71">(C39*$B$4)-$G$4</f>
        <v>3743.0089423989216</v>
      </c>
      <c r="G40" s="2">
        <f t="shared" si="1"/>
        <v>349.9277508695903</v>
      </c>
      <c r="H40">
        <f t="shared" si="5"/>
        <v>12247.47128043566</v>
      </c>
      <c r="I40">
        <f t="shared" si="3"/>
        <v>8.339698881190543</v>
      </c>
    </row>
    <row r="41" spans="1:9" ht="12.75">
      <c r="A41">
        <f t="shared" si="4"/>
        <v>35</v>
      </c>
      <c r="C41">
        <f t="shared" si="6"/>
        <v>3513.3026816033926</v>
      </c>
      <c r="G41" s="2">
        <f t="shared" si="1"/>
        <v>342.0575813867229</v>
      </c>
      <c r="H41">
        <f t="shared" si="5"/>
        <v>12314.072929922026</v>
      </c>
      <c r="I41">
        <f t="shared" si="3"/>
        <v>7.870169482867368</v>
      </c>
    </row>
    <row r="42" spans="1:9" ht="12.75">
      <c r="A42">
        <f t="shared" si="4"/>
        <v>36</v>
      </c>
      <c r="C42">
        <f t="shared" si="6"/>
        <v>3280.9054310466745</v>
      </c>
      <c r="G42" s="2">
        <f t="shared" si="1"/>
        <v>334.6188655508055</v>
      </c>
      <c r="H42">
        <f t="shared" si="5"/>
        <v>12380.898025379804</v>
      </c>
      <c r="I42">
        <f t="shared" si="3"/>
        <v>7.438715835917435</v>
      </c>
    </row>
    <row r="43" spans="1:9" ht="12.75">
      <c r="A43">
        <f t="shared" si="4"/>
        <v>37</v>
      </c>
      <c r="C43">
        <f t="shared" si="6"/>
        <v>3045.785666007283</v>
      </c>
      <c r="G43" s="2">
        <f t="shared" si="1"/>
        <v>327.5775354319315</v>
      </c>
      <c r="H43">
        <f t="shared" si="5"/>
        <v>12447.946346413397</v>
      </c>
      <c r="I43">
        <f t="shared" si="3"/>
        <v>7.0413301188739865</v>
      </c>
    </row>
    <row r="44" spans="1:9" ht="12.75">
      <c r="A44">
        <f t="shared" si="4"/>
        <v>38</v>
      </c>
      <c r="C44">
        <f t="shared" si="6"/>
        <v>2807.9114924542405</v>
      </c>
      <c r="G44" s="2">
        <f t="shared" si="1"/>
        <v>320.9030170989319</v>
      </c>
      <c r="H44">
        <f t="shared" si="5"/>
        <v>12515.217666858345</v>
      </c>
      <c r="I44">
        <f t="shared" si="3"/>
        <v>6.6745183329995825</v>
      </c>
    </row>
    <row r="45" spans="1:9" ht="12.75">
      <c r="A45">
        <f t="shared" si="4"/>
        <v>39</v>
      </c>
      <c r="C45">
        <f t="shared" si="6"/>
        <v>2567.2506427206463</v>
      </c>
      <c r="G45" s="2">
        <f t="shared" si="1"/>
        <v>314.5677938700692</v>
      </c>
      <c r="H45">
        <f t="shared" si="5"/>
        <v>12582.711754802767</v>
      </c>
      <c r="I45">
        <f t="shared" si="3"/>
        <v>6.335223228862731</v>
      </c>
    </row>
    <row r="46" spans="1:9" ht="12.75">
      <c r="A46">
        <f t="shared" si="4"/>
        <v>40</v>
      </c>
      <c r="C46">
        <f t="shared" si="6"/>
        <v>2323.7704711265624</v>
      </c>
      <c r="G46" s="2">
        <f t="shared" si="1"/>
        <v>308.54703347827586</v>
      </c>
      <c r="H46">
        <f t="shared" si="5"/>
        <v>12650.42837260931</v>
      </c>
      <c r="I46">
        <f t="shared" si="3"/>
        <v>6.020760391793317</v>
      </c>
    </row>
    <row r="47" spans="1:9" ht="12.75">
      <c r="A47">
        <f t="shared" si="4"/>
        <v>41</v>
      </c>
      <c r="C47">
        <f t="shared" si="6"/>
        <v>2077.4379495506228</v>
      </c>
      <c r="G47" s="2">
        <f t="shared" si="1"/>
        <v>302.8182684985157</v>
      </c>
      <c r="H47">
        <f t="shared" si="5"/>
        <v>12718.367276937659</v>
      </c>
      <c r="I47">
        <f t="shared" si="3"/>
        <v>5.728764979760172</v>
      </c>
    </row>
    <row r="48" spans="1:9" ht="12.75">
      <c r="A48">
        <f t="shared" si="4"/>
        <v>42</v>
      </c>
      <c r="C48">
        <f t="shared" si="6"/>
        <v>1828.219662949764</v>
      </c>
      <c r="G48" s="2">
        <f t="shared" si="1"/>
        <v>297.36112136668487</v>
      </c>
      <c r="H48">
        <f t="shared" si="5"/>
        <v>12786.52821876745</v>
      </c>
      <c r="I48">
        <f t="shared" si="3"/>
        <v>5.457147131830823</v>
      </c>
    </row>
    <row r="49" spans="1:9" ht="12.75">
      <c r="A49">
        <f>(A48+1)</f>
        <v>43</v>
      </c>
      <c r="C49">
        <f t="shared" si="6"/>
        <v>1576.0818048264687</v>
      </c>
      <c r="G49" s="2">
        <f t="shared" si="1"/>
        <v>292.157066895951</v>
      </c>
      <c r="H49">
        <f t="shared" si="5"/>
        <v>12854.910943421844</v>
      </c>
      <c r="I49">
        <f t="shared" si="3"/>
        <v>5.204054470733865</v>
      </c>
    </row>
    <row r="50" spans="1:9" ht="12.75">
      <c r="A50">
        <f t="shared" si="4"/>
        <v>44</v>
      </c>
      <c r="C50">
        <f t="shared" si="6"/>
        <v>1320.9901726429102</v>
      </c>
      <c r="G50" s="2">
        <f t="shared" si="1"/>
        <v>287.18922645758755</v>
      </c>
      <c r="H50">
        <f t="shared" si="5"/>
        <v>12923.515190591439</v>
      </c>
      <c r="I50">
        <f t="shared" si="3"/>
        <v>4.967840438363453</v>
      </c>
    </row>
    <row r="51" spans="1:9" ht="12.75">
      <c r="A51">
        <f t="shared" si="4"/>
        <v>45</v>
      </c>
      <c r="C51">
        <f t="shared" si="6"/>
        <v>1062.9101631813724</v>
      </c>
      <c r="G51" s="2">
        <f t="shared" si="1"/>
        <v>282.44218900780044</v>
      </c>
      <c r="H51">
        <f t="shared" si="5"/>
        <v>12992.34069435882</v>
      </c>
      <c r="I51">
        <f t="shared" si="3"/>
        <v>4.747037449787115</v>
      </c>
    </row>
    <row r="52" spans="1:9" ht="12.75">
      <c r="A52">
        <f t="shared" si="4"/>
        <v>46</v>
      </c>
      <c r="C52">
        <f t="shared" si="6"/>
        <v>801.8067678503186</v>
      </c>
      <c r="G52" s="2">
        <f t="shared" si="1"/>
        <v>277.9018549622021</v>
      </c>
      <c r="H52">
        <f t="shared" si="5"/>
        <v>13061.387183223498</v>
      </c>
      <c r="I52">
        <f t="shared" si="3"/>
        <v>4.5403340455983425</v>
      </c>
    </row>
    <row r="53" spans="1:9" ht="12.75">
      <c r="A53">
        <f t="shared" si="4"/>
        <v>47</v>
      </c>
      <c r="C53">
        <f t="shared" si="6"/>
        <v>537.6445679354707</v>
      </c>
      <c r="G53" s="2">
        <f t="shared" si="1"/>
        <v>273.5552995859879</v>
      </c>
      <c r="H53">
        <f t="shared" si="5"/>
        <v>13130.654380127418</v>
      </c>
      <c r="I53">
        <f t="shared" si="3"/>
        <v>4.346555376214212</v>
      </c>
    </row>
    <row r="54" spans="1:9" ht="12.75">
      <c r="A54">
        <f t="shared" si="4"/>
        <v>48</v>
      </c>
      <c r="C54">
        <f t="shared" si="6"/>
        <v>270.3877297952555</v>
      </c>
      <c r="G54" s="2">
        <f t="shared" si="1"/>
        <v>269.39065311185453</v>
      </c>
      <c r="H54">
        <f t="shared" si="5"/>
        <v>13200.142002480872</v>
      </c>
      <c r="I54">
        <f t="shared" si="3"/>
        <v>4.164646474133349</v>
      </c>
    </row>
    <row r="55" spans="1:9" ht="12.75">
      <c r="A55">
        <f>(A54+1)</f>
        <v>49</v>
      </c>
      <c r="C55">
        <f t="shared" si="6"/>
        <v>-3.410605131648481E-11</v>
      </c>
      <c r="G55" s="2">
        <f t="shared" si="1"/>
        <v>265.39699524377966</v>
      </c>
      <c r="H55">
        <f t="shared" si="5"/>
        <v>13269.849762188984</v>
      </c>
      <c r="I55">
        <f t="shared" si="3"/>
        <v>3.9936578680748767</v>
      </c>
    </row>
    <row r="56" spans="1:9" ht="12.75">
      <c r="A56">
        <f aca="true" t="shared" si="7" ref="A56:A99">(A55+1)</f>
        <v>50</v>
      </c>
      <c r="C56">
        <f t="shared" si="6"/>
        <v>-273.5552995860224</v>
      </c>
      <c r="G56" s="2">
        <f t="shared" si="1"/>
        <v>261.5642620721283</v>
      </c>
      <c r="H56">
        <f t="shared" si="5"/>
        <v>13339.777365678545</v>
      </c>
      <c r="I56">
        <f t="shared" si="3"/>
        <v>3.8327331716513413</v>
      </c>
    </row>
    <row r="57" spans="1:9" ht="12.75">
      <c r="A57">
        <f t="shared" si="7"/>
        <v>51</v>
      </c>
      <c r="C57">
        <f t="shared" si="6"/>
        <v>-550.3152767796453</v>
      </c>
      <c r="G57" s="2">
        <f t="shared" si="1"/>
        <v>257.8831637293363</v>
      </c>
      <c r="H57">
        <f t="shared" si="5"/>
        <v>13409.924513925485</v>
      </c>
      <c r="I57">
        <f t="shared" si="3"/>
        <v>3.6810983427920405</v>
      </c>
    </row>
    <row r="58" spans="1:9" ht="12.75">
      <c r="A58">
        <f t="shared" si="7"/>
        <v>52</v>
      </c>
      <c r="C58">
        <f t="shared" si="6"/>
        <v>-830.317474112831</v>
      </c>
      <c r="G58" s="2">
        <f t="shared" si="1"/>
        <v>254.3451113675969</v>
      </c>
      <c r="H58">
        <f t="shared" si="5"/>
        <v>13480.290902482635</v>
      </c>
      <c r="I58">
        <f t="shared" si="3"/>
        <v>3.538052361739375</v>
      </c>
    </row>
    <row r="59" spans="1:9" ht="12.75">
      <c r="A59">
        <f t="shared" si="7"/>
        <v>53</v>
      </c>
      <c r="C59">
        <f t="shared" si="6"/>
        <v>-1113.5998739251504</v>
      </c>
      <c r="G59" s="2">
        <f t="shared" si="1"/>
        <v>250.94215225014946</v>
      </c>
      <c r="H59">
        <f t="shared" si="5"/>
        <v>13550.876221508071</v>
      </c>
      <c r="I59">
        <f t="shared" si="3"/>
        <v>3.4029591174474376</v>
      </c>
    </row>
    <row r="60" spans="1:9" ht="12.75">
      <c r="A60">
        <f t="shared" si="7"/>
        <v>54</v>
      </c>
      <c r="C60">
        <f t="shared" si="6"/>
        <v>-1400.2009035161268</v>
      </c>
      <c r="G60" s="2">
        <f t="shared" si="1"/>
        <v>247.6669119235246</v>
      </c>
      <c r="H60">
        <f t="shared" si="5"/>
        <v>13621.680155793852</v>
      </c>
      <c r="I60">
        <f t="shared" si="3"/>
        <v>3.2752403266248677</v>
      </c>
    </row>
    <row r="61" spans="1:9" ht="12.75">
      <c r="A61">
        <f t="shared" si="7"/>
        <v>55</v>
      </c>
      <c r="C61">
        <f t="shared" si="6"/>
        <v>-1690.1594403579052</v>
      </c>
      <c r="G61" s="2">
        <f t="shared" si="1"/>
        <v>244.5125425856293</v>
      </c>
      <c r="H61">
        <f t="shared" si="5"/>
        <v>13692.70238479524</v>
      </c>
      <c r="I61">
        <f t="shared" si="3"/>
        <v>3.1543693378953037</v>
      </c>
    </row>
    <row r="62" spans="1:9" ht="12.75">
      <c r="A62">
        <f t="shared" si="7"/>
        <v>56</v>
      </c>
      <c r="C62">
        <f t="shared" si="6"/>
        <v>-1983.5148173689863</v>
      </c>
      <c r="G62" s="2">
        <f t="shared" si="1"/>
        <v>241.47267688877793</v>
      </c>
      <c r="H62">
        <f t="shared" si="5"/>
        <v>13763.942582660342</v>
      </c>
      <c r="I62">
        <f t="shared" si="3"/>
        <v>3.039865696851365</v>
      </c>
    </row>
    <row r="63" spans="1:9" ht="12.75">
      <c r="A63">
        <f t="shared" si="7"/>
        <v>57</v>
      </c>
      <c r="C63">
        <f t="shared" si="6"/>
        <v>-2280.3068282497434</v>
      </c>
      <c r="G63" s="2">
        <f t="shared" si="1"/>
        <v>238.54138652172756</v>
      </c>
      <c r="H63">
        <f t="shared" si="5"/>
        <v>13835.400418260198</v>
      </c>
      <c r="I63">
        <f t="shared" si="3"/>
        <v>2.931290367050366</v>
      </c>
    </row>
    <row r="64" spans="1:9" ht="12.75">
      <c r="A64">
        <f t="shared" si="7"/>
        <v>58</v>
      </c>
      <c r="C64">
        <f t="shared" si="6"/>
        <v>-2580.575732880444</v>
      </c>
      <c r="G64" s="2">
        <f t="shared" si="1"/>
        <v>235.71314500371705</v>
      </c>
      <c r="H64">
        <f t="shared" si="5"/>
        <v>13907.075555219306</v>
      </c>
      <c r="I64">
        <f t="shared" si="3"/>
        <v>2.8282415180105147</v>
      </c>
    </row>
    <row r="65" spans="1:9" ht="12.75">
      <c r="A65">
        <f t="shared" si="7"/>
        <v>59</v>
      </c>
      <c r="C65">
        <f t="shared" si="6"/>
        <v>-2884.3622627825075</v>
      </c>
      <c r="G65" s="2">
        <f t="shared" si="1"/>
        <v>232.98279419910966</v>
      </c>
      <c r="H65">
        <f t="shared" si="5"/>
        <v>13978.96765194658</v>
      </c>
      <c r="I65">
        <f t="shared" si="3"/>
        <v>2.730350804607383</v>
      </c>
    </row>
    <row r="66" spans="1:9" ht="12.75">
      <c r="A66">
        <f t="shared" si="7"/>
        <v>60</v>
      </c>
      <c r="C66">
        <f t="shared" si="6"/>
        <v>-3191.7076266437434</v>
      </c>
      <c r="G66" s="2">
        <f t="shared" si="1"/>
        <v>230.34551412568348</v>
      </c>
      <c r="H66">
        <f t="shared" si="5"/>
        <v>14051.076361666692</v>
      </c>
      <c r="I66">
        <f t="shared" si="3"/>
        <v>2.637280073426183</v>
      </c>
    </row>
    <row r="67" spans="1:9" ht="12.75">
      <c r="A67">
        <f t="shared" si="7"/>
        <v>61</v>
      </c>
      <c r="C67">
        <f t="shared" si="6"/>
        <v>-3502.6535159083146</v>
      </c>
      <c r="G67" s="2">
        <f t="shared" si="1"/>
        <v>227.7967956847083</v>
      </c>
      <c r="H67">
        <f t="shared" si="5"/>
        <v>14123.401332451915</v>
      </c>
      <c r="I67">
        <f t="shared" si="3"/>
        <v>2.5487184409751933</v>
      </c>
    </row>
    <row r="68" spans="1:9" ht="12.75">
      <c r="A68">
        <f t="shared" si="7"/>
        <v>62</v>
      </c>
      <c r="C68">
        <f t="shared" si="6"/>
        <v>-3817.2421104321893</v>
      </c>
      <c r="G68" s="2">
        <f t="shared" si="1"/>
        <v>225.33241598816295</v>
      </c>
      <c r="H68">
        <f t="shared" si="5"/>
        <v>14195.942207254266</v>
      </c>
      <c r="I68">
        <f t="shared" si="3"/>
        <v>2.464379696545336</v>
      </c>
    </row>
    <row r="69" spans="1:9" ht="12.75">
      <c r="A69">
        <f t="shared" si="7"/>
        <v>63</v>
      </c>
      <c r="C69">
        <f t="shared" si="6"/>
        <v>-4135.5160842048435</v>
      </c>
      <c r="G69" s="2">
        <f t="shared" si="1"/>
        <v>222.94841599903376</v>
      </c>
      <c r="H69">
        <f t="shared" si="5"/>
        <v>14268.69862393816</v>
      </c>
      <c r="I69">
        <f t="shared" si="3"/>
        <v>2.383999989129194</v>
      </c>
    </row>
    <row r="70" spans="1:9" ht="12.75">
      <c r="A70">
        <f t="shared" si="7"/>
        <v>64</v>
      </c>
      <c r="C70">
        <f t="shared" si="6"/>
        <v>-4457.518611137995</v>
      </c>
      <c r="G70" s="2">
        <f t="shared" si="1"/>
        <v>220.64108023559058</v>
      </c>
      <c r="H70">
        <f aca="true" t="shared" si="8" ref="H70:H101">G70*A71</f>
        <v>14341.670215313388</v>
      </c>
      <c r="I70">
        <f t="shared" si="3"/>
        <v>2.3073357634431773</v>
      </c>
    </row>
    <row r="71" spans="1:9" ht="12.75">
      <c r="A71">
        <f t="shared" si="7"/>
        <v>65</v>
      </c>
      <c r="C71">
        <f t="shared" si="6"/>
        <v>-4783.293370922151</v>
      </c>
      <c r="G71" s="2">
        <f aca="true" t="shared" si="9" ref="G71:G117">($B$2*(1-$B$4))/(($B$4)^(-A72)-1)</f>
        <v>218.40691832073517</v>
      </c>
      <c r="H71">
        <f t="shared" si="8"/>
        <v>14414.85660916852</v>
      </c>
      <c r="I71">
        <f t="shared" si="3"/>
        <v>2.234161914855406</v>
      </c>
    </row>
    <row r="72" spans="1:9" ht="12.75">
      <c r="A72">
        <f t="shared" si="7"/>
        <v>66</v>
      </c>
      <c r="C72">
        <f aca="true" t="shared" si="10" ref="C72:C103">(C71*$B$4)-$G$4</f>
        <v>-5112.884554951761</v>
      </c>
      <c r="G72" s="2">
        <f t="shared" si="9"/>
        <v>216.24264818365236</v>
      </c>
      <c r="H72">
        <f t="shared" si="8"/>
        <v>14488.257428304709</v>
      </c>
      <c r="I72">
        <f aca="true" t="shared" si="11" ref="I72:I117">(G71-G72)</f>
        <v>2.1642701370828092</v>
      </c>
    </row>
    <row r="73" spans="1:9" ht="12.75">
      <c r="A73">
        <f t="shared" si="7"/>
        <v>67</v>
      </c>
      <c r="C73">
        <f t="shared" si="10"/>
        <v>-5446.336872319794</v>
      </c>
      <c r="G73" s="2">
        <f t="shared" si="9"/>
        <v>214.14518074367436</v>
      </c>
      <c r="H73">
        <f t="shared" si="8"/>
        <v>14561.872290569856</v>
      </c>
      <c r="I73">
        <f t="shared" si="11"/>
        <v>2.0974674399780042</v>
      </c>
    </row>
    <row r="74" spans="1:9" ht="12.75">
      <c r="A74">
        <f t="shared" si="7"/>
        <v>68</v>
      </c>
      <c r="C74">
        <f t="shared" si="10"/>
        <v>-5783.695555882524</v>
      </c>
      <c r="G74" s="2">
        <f t="shared" si="9"/>
        <v>212.1116059259876</v>
      </c>
      <c r="H74">
        <f t="shared" si="8"/>
        <v>14635.700808893143</v>
      </c>
      <c r="I74">
        <f t="shared" si="11"/>
        <v>2.0335748176867696</v>
      </c>
    </row>
    <row r="75" spans="1:9" ht="12.75">
      <c r="A75">
        <f t="shared" si="7"/>
        <v>69</v>
      </c>
      <c r="C75">
        <f t="shared" si="10"/>
        <v>-6125.006368395381</v>
      </c>
      <c r="G75" s="2">
        <f t="shared" si="9"/>
        <v>210.1391798759997</v>
      </c>
      <c r="H75">
        <f t="shared" si="8"/>
        <v>14709.742591319979</v>
      </c>
      <c r="I75">
        <f t="shared" si="11"/>
        <v>1.972426049987888</v>
      </c>
    </row>
    <row r="76" spans="1:9" ht="12.75">
      <c r="A76">
        <f t="shared" si="7"/>
        <v>70</v>
      </c>
      <c r="C76">
        <f t="shared" si="10"/>
        <v>-6470.3156087206735</v>
      </c>
      <c r="G76" s="2">
        <f t="shared" si="9"/>
        <v>208.22531325418666</v>
      </c>
      <c r="H76">
        <f t="shared" si="8"/>
        <v>14783.997241047253</v>
      </c>
      <c r="I76">
        <f t="shared" si="11"/>
        <v>1.9138666218130425</v>
      </c>
    </row>
    <row r="77" spans="1:9" ht="12.75">
      <c r="A77">
        <f t="shared" si="7"/>
        <v>71</v>
      </c>
      <c r="C77">
        <f t="shared" si="10"/>
        <v>-6819.670118108033</v>
      </c>
      <c r="G77" s="2">
        <f t="shared" si="9"/>
        <v>206.367560506375</v>
      </c>
      <c r="H77">
        <f t="shared" si="8"/>
        <v>14858.464356459</v>
      </c>
      <c r="I77">
        <f t="shared" si="11"/>
        <v>1.8577527478116451</v>
      </c>
    </row>
    <row r="78" spans="1:9" ht="12.75">
      <c r="A78">
        <f t="shared" si="7"/>
        <v>72</v>
      </c>
      <c r="C78">
        <f t="shared" si="10"/>
        <v>-7173.117286548441</v>
      </c>
      <c r="G78" s="2">
        <f t="shared" si="9"/>
        <v>204.56361001592296</v>
      </c>
      <c r="H78">
        <f t="shared" si="8"/>
        <v>14933.143531162375</v>
      </c>
      <c r="I78">
        <f t="shared" si="11"/>
        <v>1.8039504904520527</v>
      </c>
    </row>
    <row r="79" spans="1:9" ht="12.75">
      <c r="A79">
        <f t="shared" si="7"/>
        <v>73</v>
      </c>
      <c r="C79">
        <f t="shared" si="10"/>
        <v>-7530.705059202684</v>
      </c>
      <c r="G79" s="2">
        <f t="shared" si="9"/>
        <v>202.8112750543785</v>
      </c>
      <c r="H79">
        <f t="shared" si="8"/>
        <v>15008.03435402401</v>
      </c>
      <c r="I79">
        <f t="shared" si="11"/>
        <v>1.7523349615444488</v>
      </c>
    </row>
    <row r="80" spans="1:9" ht="12.75">
      <c r="A80">
        <f t="shared" si="7"/>
        <v>74</v>
      </c>
      <c r="C80">
        <f t="shared" si="10"/>
        <v>-7892.481942905127</v>
      </c>
      <c r="G80" s="2">
        <f t="shared" si="9"/>
        <v>201.10848545608897</v>
      </c>
      <c r="H80">
        <f t="shared" si="8"/>
        <v>15083.136409206672</v>
      </c>
      <c r="I80">
        <f t="shared" si="11"/>
        <v>1.7027895982895416</v>
      </c>
    </row>
    <row r="81" spans="1:9" ht="12.75">
      <c r="A81">
        <f t="shared" si="7"/>
        <v>75</v>
      </c>
      <c r="C81">
        <f t="shared" si="10"/>
        <v>-8258.497012743665</v>
      </c>
      <c r="G81" s="2">
        <f t="shared" si="9"/>
        <v>199.4532799500829</v>
      </c>
      <c r="H81">
        <f t="shared" si="8"/>
        <v>15158.4492762063</v>
      </c>
      <c r="I81">
        <f t="shared" si="11"/>
        <v>1.6552055060060695</v>
      </c>
    </row>
    <row r="82" spans="1:9" ht="12.75">
      <c r="A82">
        <f t="shared" si="7"/>
        <v>76</v>
      </c>
      <c r="C82">
        <f t="shared" si="10"/>
        <v>-8628.799918716773</v>
      </c>
      <c r="G82" s="2">
        <f t="shared" si="9"/>
        <v>197.8437990894717</v>
      </c>
      <c r="H82">
        <f t="shared" si="8"/>
        <v>15233.97252988932</v>
      </c>
      <c r="I82">
        <f t="shared" si="11"/>
        <v>1.6094808606111997</v>
      </c>
    </row>
    <row r="83" spans="1:9" ht="12.75">
      <c r="A83">
        <f t="shared" si="7"/>
        <v>77</v>
      </c>
      <c r="C83">
        <f t="shared" si="10"/>
        <v>-9003.440892468536</v>
      </c>
      <c r="G83" s="2">
        <f t="shared" si="9"/>
        <v>196.27827872474774</v>
      </c>
      <c r="H83">
        <f t="shared" si="8"/>
        <v>15309.705740530324</v>
      </c>
      <c r="I83">
        <f t="shared" si="11"/>
        <v>1.565520364723966</v>
      </c>
    </row>
    <row r="84" spans="1:9" ht="12.75">
      <c r="A84">
        <f t="shared" si="7"/>
        <v>78</v>
      </c>
      <c r="C84">
        <f t="shared" si="10"/>
        <v>-9382.470754102573</v>
      </c>
      <c r="G84" s="2">
        <f t="shared" si="9"/>
        <v>194.75504397278524</v>
      </c>
      <c r="H84">
        <f t="shared" si="8"/>
        <v>15385.648473850035</v>
      </c>
      <c r="I84">
        <f t="shared" si="11"/>
        <v>1.523234751962491</v>
      </c>
    </row>
    <row r="85" spans="1:9" ht="12.75">
      <c r="A85">
        <f t="shared" si="7"/>
        <v>79</v>
      </c>
      <c r="C85">
        <f t="shared" si="10"/>
        <v>-9765.940919075794</v>
      </c>
      <c r="G85" s="2">
        <f t="shared" si="9"/>
        <v>193.27250363816998</v>
      </c>
      <c r="H85">
        <f t="shared" si="8"/>
        <v>15461.800291053598</v>
      </c>
      <c r="I85">
        <f t="shared" si="11"/>
        <v>1.4825403346152655</v>
      </c>
    </row>
    <row r="86" spans="1:9" ht="12.75">
      <c r="A86">
        <f t="shared" si="7"/>
        <v>80</v>
      </c>
      <c r="C86">
        <f t="shared" si="10"/>
        <v>-10153.903405172918</v>
      </c>
      <c r="G86" s="2">
        <f t="shared" si="9"/>
        <v>191.82914504776738</v>
      </c>
      <c r="H86">
        <f t="shared" si="8"/>
        <v>15538.160748869159</v>
      </c>
      <c r="I86">
        <f t="shared" si="11"/>
        <v>1.443358590402596</v>
      </c>
    </row>
    <row r="87" spans="1:9" ht="12.75">
      <c r="A87">
        <f t="shared" si="7"/>
        <v>81</v>
      </c>
      <c r="C87">
        <f t="shared" si="10"/>
        <v>-10546.410839562688</v>
      </c>
      <c r="G87" s="2">
        <f t="shared" si="9"/>
        <v>190.42352926325302</v>
      </c>
      <c r="H87">
        <f t="shared" si="8"/>
        <v>15614.729399586748</v>
      </c>
      <c r="I87">
        <f t="shared" si="11"/>
        <v>1.4056157845143673</v>
      </c>
    </row>
    <row r="88" spans="1:9" ht="12.75">
      <c r="A88">
        <f t="shared" si="7"/>
        <v>82</v>
      </c>
      <c r="C88">
        <f t="shared" si="10"/>
        <v>-10943.516465936758</v>
      </c>
      <c r="G88" s="2">
        <f t="shared" si="9"/>
        <v>189.05428663972825</v>
      </c>
      <c r="H88">
        <f t="shared" si="8"/>
        <v>15691.505791097445</v>
      </c>
      <c r="I88">
        <f t="shared" si="11"/>
        <v>1.3692426235247694</v>
      </c>
    </row>
    <row r="89" spans="1:9" ht="12.75">
      <c r="A89">
        <f t="shared" si="7"/>
        <v>83</v>
      </c>
      <c r="C89">
        <f t="shared" si="10"/>
        <v>-11345.274151732205</v>
      </c>
      <c r="G89" s="2">
        <f t="shared" si="9"/>
        <v>187.72011270158154</v>
      </c>
      <c r="H89">
        <f t="shared" si="8"/>
        <v>15768.48946693285</v>
      </c>
      <c r="I89">
        <f t="shared" si="11"/>
        <v>1.334173938146705</v>
      </c>
    </row>
    <row r="90" spans="1:9" ht="12.75">
      <c r="A90">
        <f t="shared" si="7"/>
        <v>84</v>
      </c>
      <c r="C90">
        <f t="shared" si="10"/>
        <v>-11751.738395438657</v>
      </c>
      <c r="G90" s="2">
        <f t="shared" si="9"/>
        <v>186.4197643094679</v>
      </c>
      <c r="H90">
        <f t="shared" si="8"/>
        <v>15845.679966304771</v>
      </c>
      <c r="I90">
        <f t="shared" si="11"/>
        <v>1.3003483921136478</v>
      </c>
    </row>
    <row r="91" spans="1:9" ht="12.75">
      <c r="A91">
        <f t="shared" si="7"/>
        <v>85</v>
      </c>
      <c r="C91">
        <f t="shared" si="10"/>
        <v>-12162.96433399102</v>
      </c>
      <c r="G91" s="2">
        <f t="shared" si="9"/>
        <v>185.15205609471238</v>
      </c>
      <c r="H91">
        <f t="shared" si="8"/>
        <v>15923.076824145264</v>
      </c>
      <c r="I91">
        <f t="shared" si="11"/>
        <v>1.2677082147555154</v>
      </c>
    </row>
    <row r="92" spans="1:9" ht="12.75">
      <c r="A92">
        <f t="shared" si="7"/>
        <v>86</v>
      </c>
      <c r="C92">
        <f t="shared" si="10"/>
        <v>-12579.007750248811</v>
      </c>
      <c r="G92" s="2">
        <f t="shared" si="9"/>
        <v>183.91585713961916</v>
      </c>
      <c r="H92">
        <f t="shared" si="8"/>
        <v>16000.679571146868</v>
      </c>
      <c r="I92">
        <f t="shared" si="11"/>
        <v>1.236198955093215</v>
      </c>
    </row>
    <row r="93" spans="1:9" ht="12.75">
      <c r="A93">
        <f t="shared" si="7"/>
        <v>87</v>
      </c>
      <c r="C93">
        <f t="shared" si="10"/>
        <v>-12999.925080563113</v>
      </c>
      <c r="G93" s="2">
        <f t="shared" si="9"/>
        <v>182.71008788412638</v>
      </c>
      <c r="H93">
        <f t="shared" si="8"/>
        <v>16078.487733803122</v>
      </c>
      <c r="I93">
        <f t="shared" si="11"/>
        <v>1.2057692554927826</v>
      </c>
    </row>
    <row r="94" spans="1:9" ht="12.75">
      <c r="A94">
        <f t="shared" si="7"/>
        <v>88</v>
      </c>
      <c r="C94">
        <f t="shared" si="10"/>
        <v>-13425.773422432172</v>
      </c>
      <c r="G94" s="2">
        <f t="shared" si="9"/>
        <v>181.5337172410038</v>
      </c>
      <c r="H94">
        <f t="shared" si="8"/>
        <v>16156.50083444934</v>
      </c>
      <c r="I94">
        <f t="shared" si="11"/>
        <v>1.1763706431225671</v>
      </c>
    </row>
    <row r="95" spans="1:9" ht="12.75">
      <c r="A95">
        <f t="shared" si="7"/>
        <v>89</v>
      </c>
      <c r="C95">
        <f t="shared" si="10"/>
        <v>-13856.610542246683</v>
      </c>
      <c r="G95" s="2">
        <f t="shared" si="9"/>
        <v>180.3857599033735</v>
      </c>
      <c r="H95">
        <f t="shared" si="8"/>
        <v>16234.718391303615</v>
      </c>
      <c r="I95">
        <f t="shared" si="11"/>
        <v>1.1479573376303165</v>
      </c>
    </row>
    <row r="96" spans="1:9" ht="12.75">
      <c r="A96">
        <f t="shared" si="7"/>
        <v>90</v>
      </c>
      <c r="C96">
        <f t="shared" si="10"/>
        <v>-14292.494883125808</v>
      </c>
      <c r="G96" s="2">
        <f t="shared" si="9"/>
        <v>179.26527382975877</v>
      </c>
      <c r="H96">
        <f t="shared" si="8"/>
        <v>16313.139918508048</v>
      </c>
      <c r="I96">
        <f t="shared" si="11"/>
        <v>1.1204860736147282</v>
      </c>
    </row>
    <row r="97" spans="1:9" ht="12.75">
      <c r="A97">
        <f t="shared" si="7"/>
        <v>91</v>
      </c>
      <c r="C97">
        <f t="shared" si="10"/>
        <v>-14733.485572844997</v>
      </c>
      <c r="G97" s="2">
        <f t="shared" si="9"/>
        <v>178.17135789315498</v>
      </c>
      <c r="H97">
        <f t="shared" si="8"/>
        <v>16391.764926170257</v>
      </c>
      <c r="I97">
        <f t="shared" si="11"/>
        <v>1.0939159366037927</v>
      </c>
    </row>
    <row r="98" spans="1:9" ht="12.75">
      <c r="A98">
        <f t="shared" si="7"/>
        <v>92</v>
      </c>
      <c r="C98">
        <f t="shared" si="10"/>
        <v>-15179.642431856671</v>
      </c>
      <c r="G98" s="2">
        <f t="shared" si="9"/>
        <v>177.10314968177448</v>
      </c>
      <c r="H98">
        <f t="shared" si="8"/>
        <v>16470.592920405026</v>
      </c>
      <c r="I98">
        <f t="shared" si="11"/>
        <v>1.0682082113804938</v>
      </c>
    </row>
    <row r="99" spans="1:9" ht="12.75">
      <c r="A99">
        <f t="shared" si="7"/>
        <v>93</v>
      </c>
      <c r="C99">
        <f t="shared" si="10"/>
        <v>-15631.02598140489</v>
      </c>
      <c r="G99" s="2">
        <f t="shared" si="9"/>
        <v>176.05982344017306</v>
      </c>
      <c r="H99">
        <f t="shared" si="8"/>
        <v>16549.623403376267</v>
      </c>
      <c r="I99">
        <f t="shared" si="11"/>
        <v>1.0433262416014202</v>
      </c>
    </row>
    <row r="100" spans="1:9" ht="12.75">
      <c r="A100">
        <f>(A99+1)</f>
        <v>94</v>
      </c>
      <c r="C100">
        <f t="shared" si="10"/>
        <v>-16087.697451735052</v>
      </c>
      <c r="G100" s="2">
        <f t="shared" si="9"/>
        <v>175.04058814041167</v>
      </c>
      <c r="H100">
        <f t="shared" si="8"/>
        <v>16628.855873339107</v>
      </c>
      <c r="I100">
        <f t="shared" si="11"/>
        <v>1.019235299761391</v>
      </c>
    </row>
    <row r="101" spans="1:9" ht="12.75">
      <c r="A101">
        <f aca="true" t="shared" si="12" ref="A101:A112">(A100+1)</f>
        <v>95</v>
      </c>
      <c r="C101">
        <f t="shared" si="10"/>
        <v>-16549.7187903998</v>
      </c>
      <c r="G101" s="2">
        <f t="shared" si="9"/>
        <v>174.0446856737733</v>
      </c>
      <c r="H101">
        <f t="shared" si="8"/>
        <v>16708.289824682237</v>
      </c>
      <c r="I101">
        <f t="shared" si="11"/>
        <v>0.9959024666383698</v>
      </c>
    </row>
    <row r="102" spans="1:9" ht="12.75">
      <c r="A102">
        <f t="shared" si="12"/>
        <v>96</v>
      </c>
      <c r="C102">
        <f t="shared" si="10"/>
        <v>-17017.1526706622</v>
      </c>
      <c r="G102" s="2">
        <f t="shared" si="9"/>
        <v>173.07138915433399</v>
      </c>
      <c r="H102">
        <f aca="true" t="shared" si="13" ref="H102:H117">G102*A103</f>
        <v>16787.924747970395</v>
      </c>
      <c r="I102">
        <f t="shared" si="11"/>
        <v>0.9732965194393159</v>
      </c>
    </row>
    <row r="103" spans="1:9" ht="12.75">
      <c r="A103">
        <f t="shared" si="12"/>
        <v>97</v>
      </c>
      <c r="C103">
        <f t="shared" si="10"/>
        <v>-17490.0624999974</v>
      </c>
      <c r="G103" s="2">
        <f t="shared" si="9"/>
        <v>172.1200013263995</v>
      </c>
      <c r="H103">
        <f t="shared" si="13"/>
        <v>16867.76012998715</v>
      </c>
      <c r="I103">
        <f t="shared" si="11"/>
        <v>0.9513878279344965</v>
      </c>
    </row>
    <row r="104" spans="1:9" ht="12.75">
      <c r="A104">
        <f t="shared" si="12"/>
        <v>98</v>
      </c>
      <c r="C104">
        <f aca="true" t="shared" si="14" ref="C104:C118">(C103*$B$4)-$G$4</f>
        <v>-17968.51242869384</v>
      </c>
      <c r="G104" s="2">
        <f t="shared" si="9"/>
        <v>171.18985306846176</v>
      </c>
      <c r="H104">
        <f t="shared" si="13"/>
        <v>16947.795453777715</v>
      </c>
      <c r="I104">
        <f t="shared" si="11"/>
        <v>0.9301482579377307</v>
      </c>
    </row>
    <row r="105" spans="1:9" ht="12.75">
      <c r="A105">
        <f t="shared" si="12"/>
        <v>99</v>
      </c>
      <c r="C105">
        <f t="shared" si="14"/>
        <v>-18452.56735855527</v>
      </c>
      <c r="G105" s="2">
        <f t="shared" si="9"/>
        <v>170.28030198692073</v>
      </c>
      <c r="H105">
        <f t="shared" si="13"/>
        <v>17028.030198692075</v>
      </c>
      <c r="I105">
        <f t="shared" si="11"/>
        <v>0.909551081541025</v>
      </c>
    </row>
    <row r="106" spans="1:9" ht="12.75">
      <c r="A106">
        <f t="shared" si="12"/>
        <v>100</v>
      </c>
      <c r="C106">
        <f t="shared" si="14"/>
        <v>-18942.29295170467</v>
      </c>
      <c r="G106" s="2">
        <f t="shared" si="9"/>
        <v>169.39073109334842</v>
      </c>
      <c r="H106">
        <f t="shared" si="13"/>
        <v>17108.46384042819</v>
      </c>
      <c r="I106">
        <f t="shared" si="11"/>
        <v>0.8895708935723121</v>
      </c>
    </row>
    <row r="107" spans="1:9" ht="12.75">
      <c r="A107">
        <f t="shared" si="12"/>
        <v>101</v>
      </c>
      <c r="C107">
        <f t="shared" si="14"/>
        <v>-19437.755639491337</v>
      </c>
      <c r="G107" s="2">
        <f t="shared" si="9"/>
        <v>168.52054755956306</v>
      </c>
      <c r="H107">
        <f t="shared" si="13"/>
        <v>17189.09585107543</v>
      </c>
      <c r="I107">
        <f t="shared" si="11"/>
        <v>0.8701835337853652</v>
      </c>
    </row>
    <row r="108" spans="1:9" ht="12.75">
      <c r="A108">
        <f t="shared" si="12"/>
        <v>102</v>
      </c>
      <c r="C108">
        <f t="shared" si="14"/>
        <v>-19939.022631502314</v>
      </c>
      <c r="G108" s="2">
        <f t="shared" si="9"/>
        <v>167.6691815452245</v>
      </c>
      <c r="H108">
        <f t="shared" si="13"/>
        <v>17269.925699158124</v>
      </c>
      <c r="I108">
        <f t="shared" si="11"/>
        <v>0.8513660143385664</v>
      </c>
    </row>
    <row r="109" spans="1:9" ht="12.75">
      <c r="A109">
        <f t="shared" si="12"/>
        <v>103</v>
      </c>
      <c r="C109">
        <f t="shared" si="14"/>
        <v>-20446.16192467936</v>
      </c>
      <c r="G109" s="2">
        <f t="shared" si="9"/>
        <v>166.8360850930696</v>
      </c>
      <c r="H109">
        <f t="shared" si="13"/>
        <v>17350.95284967924</v>
      </c>
      <c r="I109">
        <f t="shared" si="11"/>
        <v>0.8330964521548765</v>
      </c>
    </row>
    <row r="110" spans="1:9" ht="12.75">
      <c r="A110">
        <f t="shared" si="12"/>
        <v>104</v>
      </c>
      <c r="C110">
        <f t="shared" si="14"/>
        <v>-20959.242312542767</v>
      </c>
      <c r="G110" s="2">
        <f t="shared" si="9"/>
        <v>166.02073108727885</v>
      </c>
      <c r="H110">
        <f t="shared" si="13"/>
        <v>17432.17676416428</v>
      </c>
      <c r="I110">
        <f t="shared" si="11"/>
        <v>0.8153540057907662</v>
      </c>
    </row>
    <row r="111" spans="1:9" ht="12.75">
      <c r="A111">
        <f t="shared" si="12"/>
        <v>105</v>
      </c>
      <c r="C111">
        <f t="shared" si="14"/>
        <v>-21478.333394523197</v>
      </c>
      <c r="G111" s="2">
        <f t="shared" si="9"/>
        <v>165.2226122708042</v>
      </c>
      <c r="H111">
        <f t="shared" si="13"/>
        <v>17513.596900705244</v>
      </c>
      <c r="I111">
        <f t="shared" si="11"/>
        <v>0.7981188164746413</v>
      </c>
    </row>
    <row r="112" spans="1:9" ht="12.75">
      <c r="A112">
        <f t="shared" si="12"/>
        <v>106</v>
      </c>
      <c r="C112">
        <f t="shared" si="14"/>
        <v>-22003.505585402865</v>
      </c>
      <c r="G112" s="2">
        <f t="shared" si="9"/>
        <v>164.44124031780146</v>
      </c>
      <c r="H112">
        <f t="shared" si="13"/>
        <v>17595.212714004756</v>
      </c>
      <c r="I112">
        <f t="shared" si="11"/>
        <v>0.781371953002747</v>
      </c>
    </row>
    <row r="113" spans="1:9" ht="12.75">
      <c r="A113">
        <f aca="true" t="shared" si="15" ref="A113:A118">(A112+1)</f>
        <v>107</v>
      </c>
      <c r="C113">
        <f t="shared" si="14"/>
        <v>-22534.8301248673</v>
      </c>
      <c r="G113" s="2">
        <f t="shared" si="9"/>
        <v>163.67614495759528</v>
      </c>
      <c r="H113">
        <f t="shared" si="13"/>
        <v>17677.02365542029</v>
      </c>
      <c r="I113">
        <f t="shared" si="11"/>
        <v>0.7650953602061747</v>
      </c>
    </row>
    <row r="114" spans="1:9" ht="12.75">
      <c r="A114">
        <f t="shared" si="15"/>
        <v>108</v>
      </c>
      <c r="C114">
        <f t="shared" si="14"/>
        <v>-23072.379087169043</v>
      </c>
      <c r="G114" s="2">
        <f t="shared" si="9"/>
        <v>162.9268731468674</v>
      </c>
      <c r="H114">
        <f t="shared" si="13"/>
        <v>17759.029173008545</v>
      </c>
      <c r="I114">
        <f t="shared" si="11"/>
        <v>0.7492718107278904</v>
      </c>
    </row>
    <row r="115" spans="1:9" ht="12.75">
      <c r="A115">
        <f t="shared" si="15"/>
        <v>109</v>
      </c>
      <c r="C115">
        <f t="shared" si="14"/>
        <v>-23616.225390904503</v>
      </c>
      <c r="G115" s="2">
        <f t="shared" si="9"/>
        <v>162.19298828699917</v>
      </c>
      <c r="H115">
        <f t="shared" si="13"/>
        <v>17841.228711569907</v>
      </c>
      <c r="I115">
        <f t="shared" si="11"/>
        <v>0.7338848598682262</v>
      </c>
    </row>
    <row r="116" spans="1:9" ht="12.75">
      <c r="A116">
        <f t="shared" si="15"/>
        <v>110</v>
      </c>
      <c r="C116">
        <f t="shared" si="14"/>
        <v>-24166.44280890539</v>
      </c>
      <c r="G116" s="2">
        <f t="shared" si="9"/>
        <v>161.47406948372085</v>
      </c>
      <c r="H116">
        <f t="shared" si="13"/>
        <v>17923.621712693013</v>
      </c>
      <c r="I116">
        <f t="shared" si="11"/>
        <v>0.7189188032783136</v>
      </c>
    </row>
    <row r="117" spans="1:9" ht="12.75">
      <c r="A117">
        <f t="shared" si="15"/>
        <v>111</v>
      </c>
      <c r="C117">
        <f t="shared" si="14"/>
        <v>-24723.10597824601</v>
      </c>
      <c r="G117" s="2">
        <f t="shared" si="9"/>
        <v>160.76971084642346</v>
      </c>
      <c r="H117">
        <f t="shared" si="13"/>
        <v>18006.207614799427</v>
      </c>
      <c r="I117">
        <f t="shared" si="11"/>
        <v>0.7043586372973891</v>
      </c>
    </row>
    <row r="118" spans="1:3" ht="12.75">
      <c r="A118">
        <f t="shared" si="15"/>
        <v>112</v>
      </c>
      <c r="C118">
        <f t="shared" si="14"/>
        <v>-25286.290410367797</v>
      </c>
    </row>
  </sheetData>
  <printOptions/>
  <pageMargins left="0.75" right="0.75" top="1" bottom="1" header="0.492125985" footer="0.492125985"/>
  <pageSetup orientation="portrait" paperSize="9" r:id="rId4"/>
  <drawing r:id="rId3"/>
  <legacyDrawing r:id="rId2"/>
  <oleObjects>
    <oleObject progId="Equation.DSMT4" shapeId="157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Martins Moutinho</dc:creator>
  <cp:keywords/>
  <dc:description/>
  <cp:lastModifiedBy>Adriano Martins Moutinho</cp:lastModifiedBy>
  <dcterms:created xsi:type="dcterms:W3CDTF">2003-10-12T05:21:14Z</dcterms:created>
  <dcterms:modified xsi:type="dcterms:W3CDTF">2004-01-16T06:58:15Z</dcterms:modified>
  <cp:category/>
  <cp:version/>
  <cp:contentType/>
  <cp:contentStatus/>
</cp:coreProperties>
</file>